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 activeTab="1"/>
  </bookViews>
  <sheets>
    <sheet name="Сасово3,05" sheetId="13" r:id="rId1"/>
    <sheet name="Сасово3,05Дети" sheetId="11" r:id="rId2"/>
  </sheets>
  <definedNames>
    <definedName name="_xlnm.Print_Area" localSheetId="0">'Сасово3,05'!$A$1:$P$38</definedName>
    <definedName name="_xlnm.Print_Area" localSheetId="1">'Сасово3,05Дети'!$A$1:$P$37</definedName>
  </definedNames>
  <calcPr calcId="145621"/>
</workbook>
</file>

<file path=xl/calcChain.xml><?xml version="1.0" encoding="utf-8"?>
<calcChain xmlns="http://schemas.openxmlformats.org/spreadsheetml/2006/main">
  <c r="N29" i="11" l="1"/>
  <c r="M29" i="11"/>
  <c r="L29" i="11"/>
  <c r="K29" i="11"/>
  <c r="J29" i="11"/>
  <c r="I29" i="11"/>
  <c r="H29" i="11"/>
  <c r="G29" i="11"/>
  <c r="F29" i="11"/>
  <c r="E29" i="11"/>
  <c r="D29" i="11"/>
  <c r="C29" i="11"/>
  <c r="B29" i="11"/>
  <c r="M27" i="11"/>
  <c r="L27" i="11"/>
  <c r="K27" i="11"/>
  <c r="J27" i="11"/>
  <c r="I27" i="11"/>
  <c r="H27" i="11"/>
  <c r="G27" i="11"/>
  <c r="F27" i="11"/>
  <c r="E27" i="11"/>
  <c r="D27" i="11"/>
  <c r="C27" i="11"/>
  <c r="B27" i="11"/>
  <c r="L25" i="11"/>
  <c r="K25" i="11"/>
  <c r="J25" i="11"/>
  <c r="I25" i="11"/>
  <c r="H25" i="11"/>
  <c r="G25" i="11"/>
  <c r="F25" i="11"/>
  <c r="E25" i="11"/>
  <c r="D25" i="11"/>
  <c r="C25" i="11"/>
  <c r="B25" i="11"/>
  <c r="K23" i="11"/>
  <c r="J23" i="11"/>
  <c r="I23" i="11"/>
  <c r="H23" i="11"/>
  <c r="G23" i="11"/>
  <c r="F23" i="11"/>
  <c r="E23" i="11"/>
  <c r="D23" i="11"/>
  <c r="C23" i="11"/>
  <c r="B23" i="11"/>
  <c r="J21" i="11"/>
  <c r="I21" i="11"/>
  <c r="H21" i="11"/>
  <c r="G21" i="11"/>
  <c r="F21" i="11"/>
  <c r="E21" i="11"/>
  <c r="D21" i="11"/>
  <c r="C21" i="11"/>
  <c r="B21" i="11"/>
  <c r="I19" i="11"/>
  <c r="H19" i="11"/>
  <c r="G19" i="11"/>
  <c r="F19" i="11"/>
  <c r="E19" i="11"/>
  <c r="D19" i="11"/>
  <c r="C19" i="11"/>
  <c r="B19" i="11"/>
  <c r="H17" i="11"/>
  <c r="G17" i="11"/>
  <c r="F17" i="11"/>
  <c r="E17" i="11"/>
  <c r="D17" i="11"/>
  <c r="C17" i="11"/>
  <c r="B17" i="11"/>
  <c r="G15" i="11"/>
  <c r="F15" i="11"/>
  <c r="E15" i="11"/>
  <c r="D15" i="11"/>
  <c r="C15" i="11"/>
  <c r="B15" i="11"/>
  <c r="F13" i="11"/>
  <c r="E13" i="11"/>
  <c r="D13" i="11"/>
  <c r="C13" i="11"/>
  <c r="B13" i="11"/>
  <c r="E11" i="11"/>
  <c r="D11" i="11"/>
  <c r="C11" i="11"/>
  <c r="B11" i="11"/>
  <c r="D9" i="11"/>
  <c r="C9" i="11"/>
  <c r="B9" i="11"/>
  <c r="C7" i="11"/>
  <c r="B7" i="11"/>
  <c r="B5" i="11"/>
  <c r="N29" i="13"/>
  <c r="M29" i="13"/>
  <c r="L29" i="13"/>
  <c r="K29" i="13"/>
  <c r="J29" i="13"/>
  <c r="I29" i="13"/>
  <c r="H29" i="13"/>
  <c r="G29" i="13"/>
  <c r="F29" i="13"/>
  <c r="E29" i="13"/>
  <c r="D29" i="13"/>
  <c r="C29" i="13"/>
  <c r="B29" i="13"/>
  <c r="M27" i="13"/>
  <c r="L27" i="13"/>
  <c r="K27" i="13"/>
  <c r="J27" i="13"/>
  <c r="I27" i="13"/>
  <c r="H27" i="13"/>
  <c r="G27" i="13"/>
  <c r="F27" i="13"/>
  <c r="E27" i="13"/>
  <c r="D27" i="13"/>
  <c r="C27" i="13"/>
  <c r="B27" i="13"/>
  <c r="L25" i="13"/>
  <c r="K25" i="13"/>
  <c r="J25" i="13"/>
  <c r="I25" i="13"/>
  <c r="H25" i="13"/>
  <c r="G25" i="13"/>
  <c r="F25" i="13"/>
  <c r="E25" i="13"/>
  <c r="D25" i="13"/>
  <c r="C25" i="13"/>
  <c r="B25" i="13"/>
  <c r="K23" i="13"/>
  <c r="J23" i="13"/>
  <c r="I23" i="13"/>
  <c r="H23" i="13"/>
  <c r="G23" i="13"/>
  <c r="F23" i="13"/>
  <c r="E23" i="13"/>
  <c r="D23" i="13"/>
  <c r="C23" i="13"/>
  <c r="B23" i="13"/>
  <c r="J21" i="13"/>
  <c r="I21" i="13"/>
  <c r="H21" i="13"/>
  <c r="G21" i="13"/>
  <c r="F21" i="13"/>
  <c r="E21" i="13"/>
  <c r="D21" i="13"/>
  <c r="C21" i="13"/>
  <c r="B21" i="13"/>
  <c r="I19" i="13"/>
  <c r="H19" i="13"/>
  <c r="G19" i="13"/>
  <c r="F19" i="13"/>
  <c r="E19" i="13"/>
  <c r="D19" i="13"/>
  <c r="C19" i="13"/>
  <c r="B19" i="13"/>
  <c r="H17" i="13"/>
  <c r="G17" i="13"/>
  <c r="F17" i="13"/>
  <c r="E17" i="13"/>
  <c r="D17" i="13"/>
  <c r="C17" i="13"/>
  <c r="B17" i="13"/>
  <c r="G15" i="13"/>
  <c r="F15" i="13"/>
  <c r="E15" i="13"/>
  <c r="D15" i="13"/>
  <c r="C15" i="13"/>
  <c r="B15" i="13"/>
  <c r="F13" i="13"/>
  <c r="E13" i="13"/>
  <c r="D13" i="13"/>
  <c r="C13" i="13"/>
  <c r="B13" i="13"/>
  <c r="E11" i="13"/>
  <c r="D11" i="13"/>
  <c r="C11" i="13"/>
  <c r="B11" i="13"/>
  <c r="D9" i="13"/>
  <c r="C9" i="13"/>
  <c r="B9" i="13"/>
  <c r="C7" i="13"/>
  <c r="B7" i="13"/>
  <c r="B5" i="13"/>
  <c r="N30" i="13" l="1"/>
  <c r="J30" i="13"/>
  <c r="F30" i="13"/>
  <c r="B30" i="13"/>
  <c r="L28" i="13"/>
  <c r="J28" i="13"/>
  <c r="H28" i="13"/>
  <c r="F28" i="13"/>
  <c r="D28" i="13"/>
  <c r="B28" i="13"/>
  <c r="I26" i="13"/>
  <c r="E26" i="13"/>
  <c r="K24" i="13"/>
  <c r="I24" i="13"/>
  <c r="G24" i="13"/>
  <c r="E24" i="13"/>
  <c r="C24" i="13"/>
  <c r="J22" i="13"/>
  <c r="F22" i="13"/>
  <c r="B22" i="13"/>
  <c r="H20" i="13"/>
  <c r="F20" i="13"/>
  <c r="D20" i="13"/>
  <c r="B20" i="13"/>
  <c r="E18" i="13"/>
  <c r="E16" i="13"/>
  <c r="C16" i="13"/>
  <c r="F14" i="13"/>
  <c r="B14" i="13"/>
  <c r="D12" i="13"/>
  <c r="B12" i="13"/>
  <c r="B6" i="13"/>
  <c r="L30" i="13"/>
  <c r="H30" i="13"/>
  <c r="D30" i="13"/>
  <c r="M30" i="13"/>
  <c r="K30" i="13"/>
  <c r="I30" i="13"/>
  <c r="G30" i="13"/>
  <c r="E30" i="13"/>
  <c r="C30" i="13"/>
  <c r="M28" i="13"/>
  <c r="K28" i="13"/>
  <c r="I28" i="13"/>
  <c r="G28" i="13"/>
  <c r="E28" i="13"/>
  <c r="C28" i="13"/>
  <c r="L26" i="13"/>
  <c r="J26" i="13"/>
  <c r="H26" i="13"/>
  <c r="F26" i="13"/>
  <c r="D26" i="13"/>
  <c r="B26" i="13"/>
  <c r="K26" i="13"/>
  <c r="G26" i="13"/>
  <c r="C26" i="13"/>
  <c r="J24" i="13"/>
  <c r="H24" i="13"/>
  <c r="F24" i="13"/>
  <c r="D24" i="13"/>
  <c r="B24" i="13"/>
  <c r="H22" i="13"/>
  <c r="D22" i="13"/>
  <c r="I22" i="13"/>
  <c r="G22" i="13"/>
  <c r="E22" i="13"/>
  <c r="C22" i="13"/>
  <c r="I20" i="13"/>
  <c r="G20" i="13"/>
  <c r="E20" i="13"/>
  <c r="C20" i="13"/>
  <c r="H18" i="13"/>
  <c r="F18" i="13"/>
  <c r="D18" i="13"/>
  <c r="B18" i="13"/>
  <c r="G18" i="13"/>
  <c r="C18" i="13"/>
  <c r="G16" i="13"/>
  <c r="F16" i="13"/>
  <c r="D16" i="13"/>
  <c r="B16" i="13"/>
  <c r="D14" i="13"/>
  <c r="E14" i="13"/>
  <c r="C14" i="13"/>
  <c r="E12" i="13"/>
  <c r="C12" i="13"/>
  <c r="D10" i="13"/>
  <c r="B10" i="13"/>
  <c r="C10" i="13"/>
  <c r="B8" i="13"/>
  <c r="C8" i="13"/>
</calcChain>
</file>

<file path=xl/sharedStrings.xml><?xml version="1.0" encoding="utf-8"?>
<sst xmlns="http://schemas.openxmlformats.org/spreadsheetml/2006/main" count="37" uniqueCount="21">
  <si>
    <t>Стоимость</t>
  </si>
  <si>
    <t xml:space="preserve">км </t>
  </si>
  <si>
    <t>пос. Приокский</t>
  </si>
  <si>
    <t>Захарово</t>
  </si>
  <si>
    <t>Жданово (поворот)</t>
  </si>
  <si>
    <t>Бетино</t>
  </si>
  <si>
    <t>Ананьино</t>
  </si>
  <si>
    <t>Балушево Починки</t>
  </si>
  <si>
    <t>Красный Партизан (поворот)</t>
  </si>
  <si>
    <t>Кошибеево (поворот)</t>
  </si>
  <si>
    <t>Потапьево (поворот)</t>
  </si>
  <si>
    <t>Пителино</t>
  </si>
  <si>
    <t>Нестерово (поворот)</t>
  </si>
  <si>
    <t>Любовниково (поворот)</t>
  </si>
  <si>
    <t>Сасово</t>
  </si>
  <si>
    <t xml:space="preserve">                                                                            Индивидуальный предприниматель                                              Киселев А.В.</t>
  </si>
  <si>
    <t>Стоимость провоза багажа составляет 20% от стоимости билета на перевозку пассажира</t>
  </si>
  <si>
    <t>Стоимость проезда принята из расчета 3,05 рублей за 1 км пути</t>
  </si>
  <si>
    <t xml:space="preserve">Стоимость проезда принята из расчета 3,05 рублей за 1 км пути со скидкой 50 % </t>
  </si>
  <si>
    <t xml:space="preserve">Стоимость проезда пассажиров (детский билет) в междугородном внутриобластном сообщении                                                                             на маршруте № 575 "Касимов-Сасово" с 01 января 2023 года </t>
  </si>
  <si>
    <t xml:space="preserve">Стоимость проезда пассажиров и перевозки багажа в междугородном внутриобластном сообщении                                                                             на маршруте № 575 "Касимов-Сасово" с 01 января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</si>
</sst>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р_.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/>
    <xf numFmtId="3" fontId="1" fillId="0" borderId="2" xfId="0" applyNumberFormat="1" applyFont="1" applyBorder="1" applyAlignment="1">
      <alignment vertical="top"/>
    </xf>
    <xf numFmtId="1" fontId="1" fillId="0" borderId="3" xfId="0" applyNumberFormat="1" applyFont="1" applyBorder="1" applyAlignment="1">
      <alignment vertical="top"/>
    </xf>
    <xf numFmtId="1" fontId="1" fillId="0" borderId="4" xfId="0" applyNumberFormat="1" applyFont="1" applyBorder="1" applyAlignment="1">
      <alignment vertical="top"/>
    </xf>
    <xf numFmtId="1" fontId="1" fillId="0" borderId="6" xfId="0" applyNumberFormat="1" applyFont="1" applyBorder="1" applyAlignment="1">
      <alignment vertical="top"/>
    </xf>
    <xf numFmtId="1" fontId="1" fillId="0" borderId="5" xfId="0" applyNumberFormat="1" applyFont="1" applyBorder="1" applyAlignment="1">
      <alignment vertical="top"/>
    </xf>
    <xf numFmtId="164" fontId="1" fillId="0" borderId="4" xfId="0" applyNumberFormat="1" applyFont="1" applyBorder="1" applyAlignment="1">
      <alignment vertical="top"/>
    </xf>
    <xf numFmtId="164" fontId="1" fillId="0" borderId="5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3"/>
  <sheetViews>
    <sheetView zoomScaleNormal="100" workbookViewId="0">
      <selection activeCell="K9" sqref="K9"/>
    </sheetView>
  </sheetViews>
  <sheetFormatPr defaultRowHeight="15" x14ac:dyDescent="0.25"/>
  <cols>
    <col min="2" max="2" width="11.85546875" customWidth="1"/>
    <col min="3" max="3" width="11.42578125" customWidth="1"/>
  </cols>
  <sheetData>
    <row r="1" spans="1:15" ht="57.75" customHeight="1" x14ac:dyDescent="0.3">
      <c r="A1" s="14" t="s">
        <v>20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s="2" customFormat="1" ht="15.75" x14ac:dyDescent="0.25">
      <c r="A2" s="1"/>
      <c r="B2" s="1"/>
      <c r="C2" s="1"/>
      <c r="D2" s="1"/>
      <c r="E2" s="1"/>
      <c r="F2" s="1"/>
      <c r="G2" s="1"/>
      <c r="H2" s="1"/>
    </row>
    <row r="3" spans="1:15" s="2" customFormat="1" ht="15.75" x14ac:dyDescent="0.25"/>
    <row r="4" spans="1:15" s="2" customFormat="1" ht="15.75" x14ac:dyDescent="0.25">
      <c r="A4" s="2" t="s">
        <v>1</v>
      </c>
      <c r="B4" s="15" t="s">
        <v>0</v>
      </c>
      <c r="C4" s="15"/>
    </row>
    <row r="5" spans="1:15" s="3" customFormat="1" ht="16.5" customHeight="1" x14ac:dyDescent="0.25">
      <c r="A5" s="12">
        <v>11.5</v>
      </c>
      <c r="B5" s="5">
        <f>SUM(A5)*3.05</f>
        <v>35.074999999999996</v>
      </c>
      <c r="C5" s="3" t="s">
        <v>2</v>
      </c>
    </row>
    <row r="6" spans="1:15" s="3" customFormat="1" ht="16.5" customHeight="1" x14ac:dyDescent="0.25">
      <c r="A6" s="12"/>
      <c r="B6" s="6">
        <f>SUM(B5)*20%</f>
        <v>7.0149999999999997</v>
      </c>
    </row>
    <row r="7" spans="1:15" s="3" customFormat="1" ht="16.5" customHeight="1" x14ac:dyDescent="0.25">
      <c r="A7" s="12">
        <v>21.2</v>
      </c>
      <c r="B7" s="7">
        <f>SUM(A7)*3.05</f>
        <v>64.66</v>
      </c>
      <c r="C7" s="10">
        <f>SUM((A7-A5)*3.05)</f>
        <v>29.584999999999997</v>
      </c>
      <c r="D7" s="16" t="s">
        <v>3</v>
      </c>
      <c r="E7" s="16"/>
    </row>
    <row r="8" spans="1:15" s="3" customFormat="1" ht="16.5" customHeight="1" x14ac:dyDescent="0.25">
      <c r="A8" s="12"/>
      <c r="B8" s="9">
        <f t="shared" ref="B8:E22" si="0">SUM(B7)*20%</f>
        <v>12.932</v>
      </c>
      <c r="C8" s="11">
        <f t="shared" si="0"/>
        <v>5.9169999999999998</v>
      </c>
      <c r="D8" s="16"/>
      <c r="E8" s="16"/>
    </row>
    <row r="9" spans="1:15" s="3" customFormat="1" ht="16.5" customHeight="1" x14ac:dyDescent="0.25">
      <c r="A9" s="12">
        <v>27.8</v>
      </c>
      <c r="B9" s="7">
        <f>SUM(A9)*3.05</f>
        <v>84.789999999999992</v>
      </c>
      <c r="C9" s="10">
        <f>SUM((A9-A5)*3.05)</f>
        <v>49.714999999999996</v>
      </c>
      <c r="D9" s="10">
        <f>SUM((A9-A7)*3.05)</f>
        <v>20.130000000000003</v>
      </c>
      <c r="E9" s="13" t="s">
        <v>4</v>
      </c>
      <c r="F9" s="13"/>
      <c r="G9" s="13"/>
    </row>
    <row r="10" spans="1:15" s="3" customFormat="1" ht="16.5" customHeight="1" x14ac:dyDescent="0.25">
      <c r="A10" s="12"/>
      <c r="B10" s="9">
        <f t="shared" ref="B10" si="1">SUM(B9)*20%</f>
        <v>16.957999999999998</v>
      </c>
      <c r="C10" s="11">
        <f t="shared" si="0"/>
        <v>9.9429999999999996</v>
      </c>
      <c r="D10" s="11">
        <f t="shared" si="0"/>
        <v>4.0260000000000007</v>
      </c>
      <c r="E10" s="13"/>
      <c r="F10" s="13"/>
      <c r="G10" s="13"/>
    </row>
    <row r="11" spans="1:15" s="3" customFormat="1" ht="16.5" customHeight="1" x14ac:dyDescent="0.25">
      <c r="A11" s="12">
        <v>32</v>
      </c>
      <c r="B11" s="7">
        <f>SUM(A11)*3.05</f>
        <v>97.6</v>
      </c>
      <c r="C11" s="10">
        <f>SUM((A11-A5)*3.05)</f>
        <v>62.524999999999999</v>
      </c>
      <c r="D11" s="10">
        <f>SUM((A11-A7)*3.05)</f>
        <v>32.94</v>
      </c>
      <c r="E11" s="10">
        <f>SUM((A11-A9)*3.05)</f>
        <v>12.809999999999997</v>
      </c>
      <c r="F11" s="16" t="s">
        <v>5</v>
      </c>
    </row>
    <row r="12" spans="1:15" s="3" customFormat="1" ht="16.5" customHeight="1" x14ac:dyDescent="0.25">
      <c r="A12" s="12"/>
      <c r="B12" s="9">
        <f t="shared" ref="B12" si="2">SUM(B11)*20%</f>
        <v>19.52</v>
      </c>
      <c r="C12" s="11">
        <f t="shared" si="0"/>
        <v>12.505000000000001</v>
      </c>
      <c r="D12" s="11">
        <f t="shared" si="0"/>
        <v>6.5880000000000001</v>
      </c>
      <c r="E12" s="11">
        <f t="shared" si="0"/>
        <v>2.5619999999999994</v>
      </c>
      <c r="F12" s="16"/>
    </row>
    <row r="13" spans="1:15" s="3" customFormat="1" ht="16.5" customHeight="1" x14ac:dyDescent="0.25">
      <c r="A13" s="12">
        <v>35.799999999999997</v>
      </c>
      <c r="B13" s="7">
        <f>SUM(A13)*3.05</f>
        <v>109.18999999999998</v>
      </c>
      <c r="C13" s="10">
        <f>SUM((A13-A5)*3.05)</f>
        <v>74.114999999999981</v>
      </c>
      <c r="D13" s="10">
        <f>SUM((A13-A7)*3.05)</f>
        <v>44.529999999999994</v>
      </c>
      <c r="E13" s="10">
        <f>SUM((A13-A9)*3.05)</f>
        <v>24.399999999999988</v>
      </c>
      <c r="F13" s="10">
        <f>SUM((A13-A11)*3.05)</f>
        <v>11.589999999999991</v>
      </c>
      <c r="G13" s="16" t="s">
        <v>6</v>
      </c>
      <c r="H13" s="16"/>
    </row>
    <row r="14" spans="1:15" s="3" customFormat="1" ht="16.5" customHeight="1" x14ac:dyDescent="0.25">
      <c r="A14" s="12"/>
      <c r="B14" s="9">
        <f t="shared" ref="B14" si="3">SUM(B13)*20%</f>
        <v>21.837999999999997</v>
      </c>
      <c r="C14" s="11">
        <f t="shared" si="0"/>
        <v>14.822999999999997</v>
      </c>
      <c r="D14" s="11">
        <f t="shared" si="0"/>
        <v>8.9059999999999988</v>
      </c>
      <c r="E14" s="11">
        <f t="shared" ref="E14" si="4">SUM(E13)*20%</f>
        <v>4.8799999999999981</v>
      </c>
      <c r="F14" s="11">
        <f t="shared" ref="F14" si="5">SUM(F13)*20%</f>
        <v>2.3179999999999983</v>
      </c>
      <c r="G14" s="16"/>
      <c r="H14" s="16"/>
    </row>
    <row r="15" spans="1:15" s="3" customFormat="1" ht="16.5" customHeight="1" x14ac:dyDescent="0.25">
      <c r="A15" s="12">
        <v>41.8</v>
      </c>
      <c r="B15" s="8">
        <f>SUM(A15)*3.05</f>
        <v>127.48999999999998</v>
      </c>
      <c r="C15" s="10">
        <f>SUM((A15-A5)*3.05)</f>
        <v>92.414999999999992</v>
      </c>
      <c r="D15" s="10">
        <f>SUM((A15-A7)*3.05)</f>
        <v>62.829999999999991</v>
      </c>
      <c r="E15" s="10">
        <f>SUM((A15-A9)*3.05)</f>
        <v>42.699999999999989</v>
      </c>
      <c r="F15" s="10">
        <f>SUM((A15-A11)*3.05)</f>
        <v>29.88999999999999</v>
      </c>
      <c r="G15" s="10">
        <f>SUM((A15-A13)*3.05)</f>
        <v>18.299999999999997</v>
      </c>
      <c r="H15" s="13" t="s">
        <v>7</v>
      </c>
      <c r="I15" s="13"/>
      <c r="J15" s="13"/>
    </row>
    <row r="16" spans="1:15" s="3" customFormat="1" ht="16.5" customHeight="1" x14ac:dyDescent="0.25">
      <c r="A16" s="12"/>
      <c r="B16" s="9">
        <f t="shared" ref="B16" si="6">SUM(B15)*20%</f>
        <v>25.497999999999998</v>
      </c>
      <c r="C16" s="11">
        <f t="shared" si="0"/>
        <v>18.483000000000001</v>
      </c>
      <c r="D16" s="11">
        <f t="shared" si="0"/>
        <v>12.565999999999999</v>
      </c>
      <c r="E16" s="11">
        <f t="shared" ref="E16" si="7">SUM(E15)*20%</f>
        <v>8.5399999999999974</v>
      </c>
      <c r="F16" s="11">
        <f t="shared" ref="F16:G16" si="8">SUM(F15)*20%</f>
        <v>5.977999999999998</v>
      </c>
      <c r="G16" s="11">
        <f t="shared" si="8"/>
        <v>3.6599999999999997</v>
      </c>
      <c r="H16" s="13"/>
      <c r="I16" s="13"/>
      <c r="J16" s="13"/>
    </row>
    <row r="17" spans="1:16" s="3" customFormat="1" ht="16.5" customHeight="1" x14ac:dyDescent="0.25">
      <c r="A17" s="12">
        <v>50.7</v>
      </c>
      <c r="B17" s="7">
        <f>SUM(A17)*3.05</f>
        <v>154.63499999999999</v>
      </c>
      <c r="C17" s="10">
        <f>SUM((A17-A5)*3.05)</f>
        <v>119.56</v>
      </c>
      <c r="D17" s="10">
        <f>SUM((A17-A7)*3.05)</f>
        <v>89.975000000000009</v>
      </c>
      <c r="E17" s="10">
        <f>SUM((A17-A9)*3.05)</f>
        <v>69.844999999999999</v>
      </c>
      <c r="F17" s="10">
        <f>SUM((A17-A11)*3.05)</f>
        <v>57.035000000000004</v>
      </c>
      <c r="G17" s="10">
        <f>SUM((A17-A13)*3.05)</f>
        <v>45.445000000000014</v>
      </c>
      <c r="H17" s="10">
        <f>SUM((A17-A15)*3.05)</f>
        <v>27.145000000000017</v>
      </c>
      <c r="I17" s="13" t="s">
        <v>8</v>
      </c>
      <c r="J17" s="13"/>
      <c r="K17" s="13"/>
      <c r="L17" s="13"/>
    </row>
    <row r="18" spans="1:16" s="3" customFormat="1" ht="16.5" customHeight="1" x14ac:dyDescent="0.25">
      <c r="A18" s="12"/>
      <c r="B18" s="9">
        <f t="shared" ref="B18" si="9">SUM(B17)*20%</f>
        <v>30.927</v>
      </c>
      <c r="C18" s="11">
        <f t="shared" si="0"/>
        <v>23.912000000000003</v>
      </c>
      <c r="D18" s="11">
        <f t="shared" si="0"/>
        <v>17.995000000000001</v>
      </c>
      <c r="E18" s="11">
        <f t="shared" ref="E18" si="10">SUM(E17)*20%</f>
        <v>13.969000000000001</v>
      </c>
      <c r="F18" s="11">
        <f t="shared" ref="F18:H18" si="11">SUM(F17)*20%</f>
        <v>11.407000000000002</v>
      </c>
      <c r="G18" s="11">
        <f t="shared" si="11"/>
        <v>9.089000000000004</v>
      </c>
      <c r="H18" s="11">
        <f t="shared" si="11"/>
        <v>5.4290000000000038</v>
      </c>
      <c r="I18" s="13"/>
      <c r="J18" s="13"/>
      <c r="K18" s="13"/>
      <c r="L18" s="13"/>
    </row>
    <row r="19" spans="1:16" s="3" customFormat="1" ht="16.5" customHeight="1" x14ac:dyDescent="0.25">
      <c r="A19" s="12">
        <v>57.4</v>
      </c>
      <c r="B19" s="7">
        <f>SUM(A19)*3.05</f>
        <v>175.07</v>
      </c>
      <c r="C19" s="10">
        <f>SUM((A19-A5)*3.05)</f>
        <v>139.99499999999998</v>
      </c>
      <c r="D19" s="10">
        <f>SUM((A19-A7)*3.05)</f>
        <v>110.41</v>
      </c>
      <c r="E19" s="10">
        <f>SUM((A19-A9)*3.05)</f>
        <v>90.279999999999987</v>
      </c>
      <c r="F19" s="10">
        <f>SUM((A19-A11)*3.05)</f>
        <v>77.469999999999985</v>
      </c>
      <c r="G19" s="10">
        <f>SUM((A19-A13)*3.05)</f>
        <v>65.88</v>
      </c>
      <c r="H19" s="10">
        <f>SUM((A19-A15)*3.05)</f>
        <v>47.58</v>
      </c>
      <c r="I19" s="10">
        <f>SUM((A19-A17)*3.05)</f>
        <v>20.434999999999985</v>
      </c>
      <c r="J19" s="13" t="s">
        <v>9</v>
      </c>
      <c r="K19" s="13"/>
      <c r="L19" s="13"/>
    </row>
    <row r="20" spans="1:16" s="3" customFormat="1" ht="16.5" customHeight="1" x14ac:dyDescent="0.25">
      <c r="A20" s="12"/>
      <c r="B20" s="9">
        <f t="shared" ref="B20" si="12">SUM(B19)*20%</f>
        <v>35.014000000000003</v>
      </c>
      <c r="C20" s="11">
        <f t="shared" si="0"/>
        <v>27.998999999999995</v>
      </c>
      <c r="D20" s="11">
        <f t="shared" si="0"/>
        <v>22.082000000000001</v>
      </c>
      <c r="E20" s="11">
        <f t="shared" ref="E20" si="13">SUM(E19)*20%</f>
        <v>18.055999999999997</v>
      </c>
      <c r="F20" s="11">
        <f t="shared" ref="F20:I20" si="14">SUM(F19)*20%</f>
        <v>15.493999999999998</v>
      </c>
      <c r="G20" s="11">
        <f t="shared" si="14"/>
        <v>13.176</v>
      </c>
      <c r="H20" s="11">
        <f t="shared" si="14"/>
        <v>9.516</v>
      </c>
      <c r="I20" s="11">
        <f t="shared" si="14"/>
        <v>4.0869999999999971</v>
      </c>
      <c r="J20" s="13"/>
      <c r="K20" s="13"/>
      <c r="L20" s="13"/>
    </row>
    <row r="21" spans="1:16" s="3" customFormat="1" ht="16.5" customHeight="1" x14ac:dyDescent="0.25">
      <c r="A21" s="12">
        <v>63.4</v>
      </c>
      <c r="B21" s="7">
        <f>SUM(A21)*3.05</f>
        <v>193.36999999999998</v>
      </c>
      <c r="C21" s="10">
        <f>SUM((A21-A5)*3.05)</f>
        <v>158.29499999999999</v>
      </c>
      <c r="D21" s="10">
        <f>SUM((A21-A7)*3.05)</f>
        <v>128.71</v>
      </c>
      <c r="E21" s="10">
        <f>SUM((A21-A9)*3.05)</f>
        <v>108.57999999999997</v>
      </c>
      <c r="F21" s="10">
        <f>SUM((A21-A11)*3.05)</f>
        <v>95.77</v>
      </c>
      <c r="G21" s="10">
        <f>SUM((A21-A13)*3.05)</f>
        <v>84.179999999999993</v>
      </c>
      <c r="H21" s="10">
        <f>SUM((A21-A15)*3.05)</f>
        <v>65.88</v>
      </c>
      <c r="I21" s="10">
        <f>SUM((A21-A17)*3.05)</f>
        <v>38.734999999999985</v>
      </c>
      <c r="J21" s="10">
        <f>SUM((A21-A19)*3.05)</f>
        <v>18.299999999999997</v>
      </c>
      <c r="K21" s="13" t="s">
        <v>10</v>
      </c>
      <c r="L21" s="13"/>
      <c r="M21" s="13"/>
    </row>
    <row r="22" spans="1:16" s="3" customFormat="1" ht="16.5" customHeight="1" x14ac:dyDescent="0.25">
      <c r="A22" s="12"/>
      <c r="B22" s="9">
        <f t="shared" ref="B22" si="15">SUM(B21)*20%</f>
        <v>38.673999999999999</v>
      </c>
      <c r="C22" s="11">
        <f t="shared" si="0"/>
        <v>31.658999999999999</v>
      </c>
      <c r="D22" s="11">
        <f t="shared" si="0"/>
        <v>25.742000000000004</v>
      </c>
      <c r="E22" s="11">
        <f t="shared" ref="E22" si="16">SUM(E21)*20%</f>
        <v>21.715999999999994</v>
      </c>
      <c r="F22" s="11">
        <f t="shared" ref="F22:J22" si="17">SUM(F21)*20%</f>
        <v>19.154</v>
      </c>
      <c r="G22" s="11">
        <f t="shared" si="17"/>
        <v>16.835999999999999</v>
      </c>
      <c r="H22" s="11">
        <f t="shared" si="17"/>
        <v>13.176</v>
      </c>
      <c r="I22" s="11">
        <f t="shared" si="17"/>
        <v>7.7469999999999972</v>
      </c>
      <c r="J22" s="11">
        <f t="shared" si="17"/>
        <v>3.6599999999999997</v>
      </c>
      <c r="K22" s="13"/>
      <c r="L22" s="13"/>
      <c r="M22" s="13"/>
    </row>
    <row r="23" spans="1:16" s="3" customFormat="1" ht="16.5" customHeight="1" x14ac:dyDescent="0.25">
      <c r="A23" s="12">
        <v>70</v>
      </c>
      <c r="B23" s="7">
        <f>SUM(A23)*3.05</f>
        <v>213.5</v>
      </c>
      <c r="C23" s="10">
        <f>SUM((A23-A5)*3.05)</f>
        <v>178.42499999999998</v>
      </c>
      <c r="D23" s="10">
        <f>SUM((A23-A7)*3.05)</f>
        <v>148.83999999999997</v>
      </c>
      <c r="E23" s="10">
        <f>SUM((A23-A9)*3.05)</f>
        <v>128.71</v>
      </c>
      <c r="F23" s="10">
        <f>SUM((A23-A11)*3.05)</f>
        <v>115.89999999999999</v>
      </c>
      <c r="G23" s="10">
        <f>SUM((A23-A13)*3.05)</f>
        <v>104.31</v>
      </c>
      <c r="H23" s="10">
        <f>SUM((A23-A15)*3.05)</f>
        <v>86.01</v>
      </c>
      <c r="I23" s="10">
        <f>SUM((A23-A17)*3.05)</f>
        <v>58.864999999999988</v>
      </c>
      <c r="J23" s="10">
        <f>SUM((A23-A19)*3.05)</f>
        <v>38.43</v>
      </c>
      <c r="K23" s="10">
        <f>SUM((A23-A21)*3.05)</f>
        <v>20.130000000000003</v>
      </c>
      <c r="L23" s="16" t="s">
        <v>11</v>
      </c>
      <c r="M23" s="16"/>
    </row>
    <row r="24" spans="1:16" s="3" customFormat="1" ht="16.5" customHeight="1" x14ac:dyDescent="0.25">
      <c r="A24" s="12"/>
      <c r="B24" s="9">
        <f t="shared" ref="B24:D30" si="18">SUM(B23)*20%</f>
        <v>42.7</v>
      </c>
      <c r="C24" s="11">
        <f t="shared" si="18"/>
        <v>35.684999999999995</v>
      </c>
      <c r="D24" s="11">
        <f t="shared" si="18"/>
        <v>29.767999999999997</v>
      </c>
      <c r="E24" s="11">
        <f t="shared" ref="E24" si="19">SUM(E23)*20%</f>
        <v>25.742000000000004</v>
      </c>
      <c r="F24" s="11">
        <f t="shared" ref="F24:K24" si="20">SUM(F23)*20%</f>
        <v>23.18</v>
      </c>
      <c r="G24" s="11">
        <f t="shared" si="20"/>
        <v>20.862000000000002</v>
      </c>
      <c r="H24" s="11">
        <f t="shared" si="20"/>
        <v>17.202000000000002</v>
      </c>
      <c r="I24" s="11">
        <f t="shared" si="20"/>
        <v>11.772999999999998</v>
      </c>
      <c r="J24" s="11">
        <f t="shared" si="20"/>
        <v>7.6859999999999999</v>
      </c>
      <c r="K24" s="11">
        <f t="shared" si="20"/>
        <v>4.0260000000000007</v>
      </c>
      <c r="L24" s="16"/>
      <c r="M24" s="16"/>
    </row>
    <row r="25" spans="1:16" s="3" customFormat="1" ht="16.5" customHeight="1" x14ac:dyDescent="0.25">
      <c r="A25" s="12">
        <v>76.599999999999994</v>
      </c>
      <c r="B25" s="7">
        <f>SUM(A25)*3.05</f>
        <v>233.62999999999997</v>
      </c>
      <c r="C25" s="10">
        <f>SUM((A25-A5)*3.05)</f>
        <v>198.55499999999998</v>
      </c>
      <c r="D25" s="10">
        <f>SUM((A25-A7)*3.05)</f>
        <v>168.96999999999997</v>
      </c>
      <c r="E25" s="10">
        <f>SUM((A25-A9)*3.05)</f>
        <v>148.83999999999997</v>
      </c>
      <c r="F25" s="10">
        <f>SUM((A25-A11)*3.05)</f>
        <v>136.02999999999997</v>
      </c>
      <c r="G25" s="10">
        <f>SUM((A25-A13)*3.05)</f>
        <v>124.43999999999998</v>
      </c>
      <c r="H25" s="10">
        <f>SUM((A25-A15)*3.05)</f>
        <v>106.13999999999999</v>
      </c>
      <c r="I25" s="10">
        <f>SUM((A25-A17)*3.05)</f>
        <v>78.994999999999976</v>
      </c>
      <c r="J25" s="10">
        <f>SUM((A25-A19)*3.05)</f>
        <v>58.559999999999981</v>
      </c>
      <c r="K25" s="10">
        <f>SUM((A25-A21)*3.05)</f>
        <v>40.259999999999984</v>
      </c>
      <c r="L25" s="10">
        <f>SUM((A25-A23)*3.05)</f>
        <v>20.129999999999981</v>
      </c>
      <c r="M25" s="13" t="s">
        <v>12</v>
      </c>
      <c r="N25" s="13"/>
      <c r="O25" s="13"/>
    </row>
    <row r="26" spans="1:16" s="3" customFormat="1" ht="16.5" customHeight="1" x14ac:dyDescent="0.25">
      <c r="A26" s="12"/>
      <c r="B26" s="9">
        <f t="shared" ref="B26" si="21">SUM(B25)*20%</f>
        <v>46.725999999999999</v>
      </c>
      <c r="C26" s="11">
        <f t="shared" si="18"/>
        <v>39.710999999999999</v>
      </c>
      <c r="D26" s="11">
        <f t="shared" si="18"/>
        <v>33.793999999999997</v>
      </c>
      <c r="E26" s="11">
        <f t="shared" ref="E26" si="22">SUM(E25)*20%</f>
        <v>29.767999999999997</v>
      </c>
      <c r="F26" s="11">
        <f t="shared" ref="F26:L26" si="23">SUM(F25)*20%</f>
        <v>27.205999999999996</v>
      </c>
      <c r="G26" s="11">
        <f t="shared" si="23"/>
        <v>24.887999999999998</v>
      </c>
      <c r="H26" s="11">
        <f t="shared" si="23"/>
        <v>21.227999999999998</v>
      </c>
      <c r="I26" s="11">
        <f t="shared" si="23"/>
        <v>15.798999999999996</v>
      </c>
      <c r="J26" s="11">
        <f t="shared" si="23"/>
        <v>11.711999999999996</v>
      </c>
      <c r="K26" s="11">
        <f t="shared" si="23"/>
        <v>8.0519999999999978</v>
      </c>
      <c r="L26" s="11">
        <f t="shared" si="23"/>
        <v>4.0259999999999962</v>
      </c>
      <c r="M26" s="13"/>
      <c r="N26" s="13"/>
      <c r="O26" s="13"/>
    </row>
    <row r="27" spans="1:16" s="3" customFormat="1" ht="16.5" customHeight="1" x14ac:dyDescent="0.25">
      <c r="A27" s="12">
        <v>85.2</v>
      </c>
      <c r="B27" s="7">
        <f>SUM(A27)*3.05</f>
        <v>259.86</v>
      </c>
      <c r="C27" s="10">
        <f>SUM((A27-A5)*3.05)</f>
        <v>224.785</v>
      </c>
      <c r="D27" s="10">
        <f>SUM((A27-A7)*3.05)</f>
        <v>195.2</v>
      </c>
      <c r="E27" s="10">
        <f>SUM((A27-A9)*3.05)</f>
        <v>175.07</v>
      </c>
      <c r="F27" s="10">
        <f>SUM((A27-A11)*3.05)</f>
        <v>162.26</v>
      </c>
      <c r="G27" s="10">
        <f>SUM((A27-A13)*3.05)</f>
        <v>150.67000000000002</v>
      </c>
      <c r="H27" s="10">
        <f>SUM((A27-A15)*3.05)</f>
        <v>132.37</v>
      </c>
      <c r="I27" s="10">
        <f>SUM((A27-A17)*3.05)</f>
        <v>105.22499999999999</v>
      </c>
      <c r="J27" s="10">
        <f>SUM((A27-A19)*3.05)</f>
        <v>84.79</v>
      </c>
      <c r="K27" s="10">
        <f>SUM((A27-A21)*3.05)</f>
        <v>66.490000000000009</v>
      </c>
      <c r="L27" s="10">
        <f>SUM((A27-A23)*3.05)</f>
        <v>46.360000000000007</v>
      </c>
      <c r="M27" s="10">
        <f>SUM((A27-A25)*3.05)</f>
        <v>26.230000000000025</v>
      </c>
      <c r="N27" s="13" t="s">
        <v>13</v>
      </c>
      <c r="O27" s="13"/>
      <c r="P27" s="13"/>
    </row>
    <row r="28" spans="1:16" s="3" customFormat="1" ht="16.5" customHeight="1" x14ac:dyDescent="0.25">
      <c r="A28" s="12"/>
      <c r="B28" s="9">
        <f t="shared" ref="B28" si="24">SUM(B27)*20%</f>
        <v>51.972000000000008</v>
      </c>
      <c r="C28" s="11">
        <f t="shared" si="18"/>
        <v>44.957000000000001</v>
      </c>
      <c r="D28" s="11">
        <f t="shared" si="18"/>
        <v>39.04</v>
      </c>
      <c r="E28" s="11">
        <f t="shared" ref="E28" si="25">SUM(E27)*20%</f>
        <v>35.014000000000003</v>
      </c>
      <c r="F28" s="11">
        <f t="shared" ref="F28:M28" si="26">SUM(F27)*20%</f>
        <v>32.451999999999998</v>
      </c>
      <c r="G28" s="11">
        <f t="shared" si="26"/>
        <v>30.134000000000004</v>
      </c>
      <c r="H28" s="11">
        <f t="shared" si="26"/>
        <v>26.474000000000004</v>
      </c>
      <c r="I28" s="11">
        <f t="shared" si="26"/>
        <v>21.045000000000002</v>
      </c>
      <c r="J28" s="11">
        <f t="shared" si="26"/>
        <v>16.958000000000002</v>
      </c>
      <c r="K28" s="11">
        <f t="shared" si="26"/>
        <v>13.298000000000002</v>
      </c>
      <c r="L28" s="11">
        <f t="shared" si="26"/>
        <v>9.272000000000002</v>
      </c>
      <c r="M28" s="11">
        <f t="shared" si="26"/>
        <v>5.2460000000000058</v>
      </c>
      <c r="N28" s="13"/>
      <c r="O28" s="13"/>
      <c r="P28" s="13"/>
    </row>
    <row r="29" spans="1:16" s="3" customFormat="1" ht="16.5" customHeight="1" x14ac:dyDescent="0.25">
      <c r="A29" s="12">
        <v>101.5</v>
      </c>
      <c r="B29" s="8">
        <f>SUM(A29)*3.05</f>
        <v>309.57499999999999</v>
      </c>
      <c r="C29" s="10">
        <f>SUM((A29-A5)*3.05)</f>
        <v>274.5</v>
      </c>
      <c r="D29" s="10">
        <f>SUM((A29-A7)*3.05)</f>
        <v>244.91499999999996</v>
      </c>
      <c r="E29" s="10">
        <f>SUM((A29-A9)*3.05)</f>
        <v>224.785</v>
      </c>
      <c r="F29" s="10">
        <f>SUM((A29-A11)*3.05)</f>
        <v>211.97499999999999</v>
      </c>
      <c r="G29" s="10">
        <f>SUM((A29-A13)*3.05)</f>
        <v>200.38499999999999</v>
      </c>
      <c r="H29" s="10">
        <f>SUM((A29-A15)*3.05)</f>
        <v>182.08500000000001</v>
      </c>
      <c r="I29" s="10">
        <f>SUM((A29-A17)*3.05)</f>
        <v>154.93999999999997</v>
      </c>
      <c r="J29" s="10">
        <f>SUM((A29-A19)*3.05)</f>
        <v>134.505</v>
      </c>
      <c r="K29" s="10">
        <f>SUM((A29-A21)*3.05)</f>
        <v>116.205</v>
      </c>
      <c r="L29" s="10">
        <f>SUM((A29-A23)*3.05)</f>
        <v>96.074999999999989</v>
      </c>
      <c r="M29" s="10">
        <f>SUM((A29-A25)*3.05)</f>
        <v>75.945000000000007</v>
      </c>
      <c r="N29" s="10">
        <f>SUM((A29-A27)*3.05)</f>
        <v>49.714999999999989</v>
      </c>
      <c r="O29" s="16" t="s">
        <v>14</v>
      </c>
      <c r="P29" s="16"/>
    </row>
    <row r="30" spans="1:16" s="3" customFormat="1" ht="16.5" customHeight="1" x14ac:dyDescent="0.25">
      <c r="A30" s="12"/>
      <c r="B30" s="9">
        <f t="shared" ref="B30" si="27">SUM(B29)*20%</f>
        <v>61.914999999999999</v>
      </c>
      <c r="C30" s="11">
        <f t="shared" si="18"/>
        <v>54.900000000000006</v>
      </c>
      <c r="D30" s="11">
        <f t="shared" si="18"/>
        <v>48.982999999999997</v>
      </c>
      <c r="E30" s="11">
        <f t="shared" ref="E30" si="28">SUM(E29)*20%</f>
        <v>44.957000000000001</v>
      </c>
      <c r="F30" s="11">
        <f t="shared" ref="F30:N30" si="29">SUM(F29)*20%</f>
        <v>42.395000000000003</v>
      </c>
      <c r="G30" s="11">
        <f t="shared" si="29"/>
        <v>40.076999999999998</v>
      </c>
      <c r="H30" s="11">
        <f t="shared" si="29"/>
        <v>36.417000000000002</v>
      </c>
      <c r="I30" s="11">
        <f t="shared" si="29"/>
        <v>30.987999999999996</v>
      </c>
      <c r="J30" s="11">
        <f t="shared" si="29"/>
        <v>26.901</v>
      </c>
      <c r="K30" s="11">
        <f t="shared" si="29"/>
        <v>23.241</v>
      </c>
      <c r="L30" s="11">
        <f t="shared" si="29"/>
        <v>19.215</v>
      </c>
      <c r="M30" s="11">
        <f t="shared" si="29"/>
        <v>15.189000000000002</v>
      </c>
      <c r="N30" s="11">
        <f t="shared" si="29"/>
        <v>9.9429999999999978</v>
      </c>
      <c r="O30" s="16"/>
      <c r="P30" s="16"/>
    </row>
    <row r="31" spans="1:16" s="2" customFormat="1" ht="15.75" x14ac:dyDescent="0.25">
      <c r="N31" s="4"/>
      <c r="O31" s="4"/>
    </row>
    <row r="32" spans="1:16" s="2" customFormat="1" ht="15.75" x14ac:dyDescent="0.25">
      <c r="A32" s="15" t="s">
        <v>17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s="2" customFormat="1" ht="15.75" x14ac:dyDescent="0.25">
      <c r="A33" s="15" t="s">
        <v>16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s="2" customFormat="1" ht="15.75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s="2" customFormat="1" ht="15.75" x14ac:dyDescent="0.25"/>
    <row r="36" spans="1:15" s="2" customFormat="1" ht="15.75" x14ac:dyDescent="0.25"/>
    <row r="37" spans="1:15" s="2" customFormat="1" ht="15.75" x14ac:dyDescent="0.25"/>
    <row r="38" spans="1:15" s="2" customFormat="1" ht="15.75" x14ac:dyDescent="0.25">
      <c r="A38" s="17" t="s">
        <v>15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s="2" customFormat="1" ht="15.75" x14ac:dyDescent="0.25"/>
    <row r="40" spans="1:15" s="2" customFormat="1" ht="15.75" x14ac:dyDescent="0.25"/>
    <row r="41" spans="1:15" s="2" customFormat="1" ht="15.75" x14ac:dyDescent="0.25"/>
    <row r="42" spans="1:15" s="2" customFormat="1" ht="15.75" x14ac:dyDescent="0.25"/>
    <row r="43" spans="1:15" s="2" customFormat="1" ht="15.75" x14ac:dyDescent="0.25"/>
    <row r="44" spans="1:15" s="2" customFormat="1" ht="15.75" x14ac:dyDescent="0.25"/>
    <row r="45" spans="1:15" s="2" customFormat="1" ht="15.75" x14ac:dyDescent="0.25"/>
    <row r="46" spans="1:15" s="2" customFormat="1" ht="15.75" x14ac:dyDescent="0.25"/>
    <row r="47" spans="1:15" s="2" customFormat="1" ht="15.75" x14ac:dyDescent="0.25"/>
    <row r="48" spans="1:15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</sheetData>
  <mergeCells count="31">
    <mergeCell ref="A38:O38"/>
    <mergeCell ref="A23:A24"/>
    <mergeCell ref="L23:M24"/>
    <mergeCell ref="A25:A26"/>
    <mergeCell ref="M25:O26"/>
    <mergeCell ref="A27:A28"/>
    <mergeCell ref="N27:P28"/>
    <mergeCell ref="A29:A30"/>
    <mergeCell ref="O29:P30"/>
    <mergeCell ref="A32:O32"/>
    <mergeCell ref="A33:O33"/>
    <mergeCell ref="A34:O34"/>
    <mergeCell ref="A17:A18"/>
    <mergeCell ref="I17:L18"/>
    <mergeCell ref="A19:A20"/>
    <mergeCell ref="J19:L20"/>
    <mergeCell ref="A21:A22"/>
    <mergeCell ref="K21:M22"/>
    <mergeCell ref="A11:A12"/>
    <mergeCell ref="F11:F12"/>
    <mergeCell ref="A13:A14"/>
    <mergeCell ref="G13:H14"/>
    <mergeCell ref="A15:A16"/>
    <mergeCell ref="H15:J16"/>
    <mergeCell ref="A9:A10"/>
    <mergeCell ref="E9:G10"/>
    <mergeCell ref="A1:O1"/>
    <mergeCell ref="B4:C4"/>
    <mergeCell ref="A5:A6"/>
    <mergeCell ref="A7:A8"/>
    <mergeCell ref="D7:E8"/>
  </mergeCells>
  <pageMargins left="0.59055118110236227" right="0.39370078740157483" top="0.39370078740157483" bottom="0.39370078740157483" header="0" footer="0"/>
  <pageSetup paperSize="9" scale="8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2"/>
  <sheetViews>
    <sheetView tabSelected="1" zoomScaleNormal="100" workbookViewId="0">
      <selection activeCell="A2" sqref="A2"/>
    </sheetView>
  </sheetViews>
  <sheetFormatPr defaultRowHeight="15" x14ac:dyDescent="0.25"/>
  <cols>
    <col min="2" max="2" width="11.85546875" customWidth="1"/>
    <col min="3" max="3" width="11.42578125" customWidth="1"/>
  </cols>
  <sheetData>
    <row r="1" spans="1:15" ht="57.75" customHeight="1" x14ac:dyDescent="0.3">
      <c r="A1" s="14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s="2" customFormat="1" ht="15.75" x14ac:dyDescent="0.25">
      <c r="A2" s="1"/>
      <c r="B2" s="1"/>
      <c r="C2" s="1"/>
      <c r="D2" s="1"/>
      <c r="E2" s="1"/>
      <c r="F2" s="1"/>
      <c r="G2" s="1"/>
      <c r="H2" s="1"/>
    </row>
    <row r="3" spans="1:15" s="2" customFormat="1" ht="15.75" x14ac:dyDescent="0.25"/>
    <row r="4" spans="1:15" s="2" customFormat="1" ht="15.75" x14ac:dyDescent="0.25">
      <c r="A4" s="2" t="s">
        <v>1</v>
      </c>
      <c r="B4" s="15" t="s">
        <v>0</v>
      </c>
      <c r="C4" s="15"/>
    </row>
    <row r="5" spans="1:15" s="3" customFormat="1" ht="16.5" customHeight="1" x14ac:dyDescent="0.25">
      <c r="A5" s="12">
        <v>11.5</v>
      </c>
      <c r="B5" s="5">
        <f>SUM(A5)*3.05/2</f>
        <v>17.537499999999998</v>
      </c>
      <c r="C5" s="3" t="s">
        <v>2</v>
      </c>
    </row>
    <row r="6" spans="1:15" s="3" customFormat="1" ht="16.5" customHeight="1" x14ac:dyDescent="0.25">
      <c r="A6" s="12"/>
      <c r="B6" s="6"/>
    </row>
    <row r="7" spans="1:15" s="3" customFormat="1" ht="16.5" customHeight="1" x14ac:dyDescent="0.25">
      <c r="A7" s="12">
        <v>21.2</v>
      </c>
      <c r="B7" s="7">
        <f>SUM(A7)*3.05/2</f>
        <v>32.33</v>
      </c>
      <c r="C7" s="10">
        <f>SUM((A7-A5)*3.05)/2</f>
        <v>14.792499999999999</v>
      </c>
      <c r="D7" s="16" t="s">
        <v>3</v>
      </c>
      <c r="E7" s="16"/>
    </row>
    <row r="8" spans="1:15" s="3" customFormat="1" ht="16.5" customHeight="1" x14ac:dyDescent="0.25">
      <c r="A8" s="12"/>
      <c r="B8" s="9"/>
      <c r="C8" s="11"/>
      <c r="D8" s="16"/>
      <c r="E8" s="16"/>
    </row>
    <row r="9" spans="1:15" s="3" customFormat="1" ht="16.5" customHeight="1" x14ac:dyDescent="0.25">
      <c r="A9" s="12">
        <v>27.8</v>
      </c>
      <c r="B9" s="7">
        <f>SUM(A9)*3.05/2</f>
        <v>42.394999999999996</v>
      </c>
      <c r="C9" s="10">
        <f>SUM((A9-A5)*3.05)/2</f>
        <v>24.857499999999998</v>
      </c>
      <c r="D9" s="10">
        <f>SUM((A9-A7)*3.05)/2</f>
        <v>10.065000000000001</v>
      </c>
      <c r="E9" s="13" t="s">
        <v>4</v>
      </c>
      <c r="F9" s="13"/>
      <c r="G9" s="13"/>
    </row>
    <row r="10" spans="1:15" s="3" customFormat="1" ht="16.5" customHeight="1" x14ac:dyDescent="0.25">
      <c r="A10" s="12"/>
      <c r="B10" s="9"/>
      <c r="C10" s="11"/>
      <c r="D10" s="11"/>
      <c r="E10" s="13"/>
      <c r="F10" s="13"/>
      <c r="G10" s="13"/>
    </row>
    <row r="11" spans="1:15" s="3" customFormat="1" ht="16.5" customHeight="1" x14ac:dyDescent="0.25">
      <c r="A11" s="12">
        <v>32</v>
      </c>
      <c r="B11" s="7">
        <f>SUM(A11)*3.05/2</f>
        <v>48.8</v>
      </c>
      <c r="C11" s="10">
        <f>SUM((A11-A5)*3.05)/2</f>
        <v>31.262499999999999</v>
      </c>
      <c r="D11" s="10">
        <f>SUM((A11-A7)*3.05)/2</f>
        <v>16.47</v>
      </c>
      <c r="E11" s="10">
        <f>SUM((A11-A9)*3.05)/2</f>
        <v>6.4049999999999985</v>
      </c>
      <c r="F11" s="16" t="s">
        <v>5</v>
      </c>
    </row>
    <row r="12" spans="1:15" s="3" customFormat="1" ht="16.5" customHeight="1" x14ac:dyDescent="0.25">
      <c r="A12" s="12"/>
      <c r="B12" s="9"/>
      <c r="C12" s="11"/>
      <c r="D12" s="11"/>
      <c r="E12" s="11"/>
      <c r="F12" s="16"/>
    </row>
    <row r="13" spans="1:15" s="3" customFormat="1" ht="16.5" customHeight="1" x14ac:dyDescent="0.25">
      <c r="A13" s="12">
        <v>35.799999999999997</v>
      </c>
      <c r="B13" s="7">
        <f>SUM(A13)*3.05/2</f>
        <v>54.594999999999992</v>
      </c>
      <c r="C13" s="10">
        <f>SUM((A13-A5)*3.05)/2</f>
        <v>37.05749999999999</v>
      </c>
      <c r="D13" s="10">
        <f>SUM((A13-A7)*3.05)/2</f>
        <v>22.264999999999997</v>
      </c>
      <c r="E13" s="10">
        <f>SUM((A13-A9)*3.05)/2</f>
        <v>12.199999999999994</v>
      </c>
      <c r="F13" s="10">
        <f>SUM((A13-A11)*3.05)/2</f>
        <v>5.7949999999999955</v>
      </c>
      <c r="G13" s="16" t="s">
        <v>6</v>
      </c>
      <c r="H13" s="16"/>
    </row>
    <row r="14" spans="1:15" s="3" customFormat="1" ht="16.5" customHeight="1" x14ac:dyDescent="0.25">
      <c r="A14" s="12"/>
      <c r="B14" s="9"/>
      <c r="C14" s="11"/>
      <c r="D14" s="11"/>
      <c r="E14" s="11"/>
      <c r="F14" s="11"/>
      <c r="G14" s="16"/>
      <c r="H14" s="16"/>
    </row>
    <row r="15" spans="1:15" s="3" customFormat="1" ht="16.5" customHeight="1" x14ac:dyDescent="0.25">
      <c r="A15" s="12">
        <v>41.8</v>
      </c>
      <c r="B15" s="8">
        <f>SUM(A15)*3.05/2</f>
        <v>63.74499999999999</v>
      </c>
      <c r="C15" s="10">
        <f>SUM((A15-A5)*3.05)/2</f>
        <v>46.207499999999996</v>
      </c>
      <c r="D15" s="10">
        <f>SUM((A15-A7)*3.05)/2</f>
        <v>31.414999999999996</v>
      </c>
      <c r="E15" s="10">
        <f>SUM((A15-A9)*3.05)/2</f>
        <v>21.349999999999994</v>
      </c>
      <c r="F15" s="10">
        <f>SUM((A15-A11)*3.05)/2</f>
        <v>14.944999999999995</v>
      </c>
      <c r="G15" s="10">
        <f>SUM((A15-A13)*3.05)/2</f>
        <v>9.1499999999999986</v>
      </c>
      <c r="H15" s="13" t="s">
        <v>7</v>
      </c>
      <c r="I15" s="13"/>
      <c r="J15" s="13"/>
    </row>
    <row r="16" spans="1:15" s="3" customFormat="1" ht="16.5" customHeight="1" x14ac:dyDescent="0.25">
      <c r="A16" s="12"/>
      <c r="B16" s="9"/>
      <c r="C16" s="11"/>
      <c r="D16" s="11"/>
      <c r="E16" s="11"/>
      <c r="F16" s="11"/>
      <c r="G16" s="11"/>
      <c r="H16" s="13"/>
      <c r="I16" s="13"/>
      <c r="J16" s="13"/>
    </row>
    <row r="17" spans="1:16" s="3" customFormat="1" ht="16.5" customHeight="1" x14ac:dyDescent="0.25">
      <c r="A17" s="12">
        <v>50.7</v>
      </c>
      <c r="B17" s="7">
        <f>SUM(A17)*3.05/2</f>
        <v>77.317499999999995</v>
      </c>
      <c r="C17" s="10">
        <f>SUM((A17-A5)*3.05)/2</f>
        <v>59.78</v>
      </c>
      <c r="D17" s="10">
        <f>SUM((A17-A7)*3.05)/2</f>
        <v>44.987500000000004</v>
      </c>
      <c r="E17" s="10">
        <f>SUM((A17-A9)*3.05)/2</f>
        <v>34.922499999999999</v>
      </c>
      <c r="F17" s="10">
        <f>SUM((A17-A11)*3.05)/2</f>
        <v>28.517500000000002</v>
      </c>
      <c r="G17" s="10">
        <f>SUM((A17-A13)*3.05)/2</f>
        <v>22.722500000000007</v>
      </c>
      <c r="H17" s="10">
        <f>SUM((A17-A15)*3.05)/2</f>
        <v>13.572500000000009</v>
      </c>
      <c r="I17" s="13" t="s">
        <v>8</v>
      </c>
      <c r="J17" s="13"/>
      <c r="K17" s="13"/>
      <c r="L17" s="13"/>
    </row>
    <row r="18" spans="1:16" s="3" customFormat="1" ht="16.5" customHeight="1" x14ac:dyDescent="0.25">
      <c r="A18" s="12"/>
      <c r="B18" s="9"/>
      <c r="C18" s="11"/>
      <c r="D18" s="11"/>
      <c r="E18" s="11"/>
      <c r="F18" s="11"/>
      <c r="G18" s="11"/>
      <c r="H18" s="11"/>
      <c r="I18" s="13"/>
      <c r="J18" s="13"/>
      <c r="K18" s="13"/>
      <c r="L18" s="13"/>
    </row>
    <row r="19" spans="1:16" s="3" customFormat="1" ht="16.5" customHeight="1" x14ac:dyDescent="0.25">
      <c r="A19" s="12">
        <v>57.4</v>
      </c>
      <c r="B19" s="7">
        <f>SUM(A19)*3.05/2</f>
        <v>87.534999999999997</v>
      </c>
      <c r="C19" s="10">
        <f>SUM((A19-A5)*3.05)/2</f>
        <v>69.997499999999988</v>
      </c>
      <c r="D19" s="10">
        <f>SUM((A19-A7)*3.05)/2</f>
        <v>55.204999999999998</v>
      </c>
      <c r="E19" s="10">
        <f>SUM((A19-A9)*3.05)/2</f>
        <v>45.139999999999993</v>
      </c>
      <c r="F19" s="10">
        <f>SUM((A19-A11)*3.05)/2</f>
        <v>38.734999999999992</v>
      </c>
      <c r="G19" s="10">
        <f>SUM((A19-A13)*3.05)/2</f>
        <v>32.94</v>
      </c>
      <c r="H19" s="10">
        <f>SUM((A19-A15)*3.05)/2</f>
        <v>23.79</v>
      </c>
      <c r="I19" s="10">
        <f>SUM((A19-A17)*3.05)/2</f>
        <v>10.217499999999992</v>
      </c>
      <c r="J19" s="13" t="s">
        <v>9</v>
      </c>
      <c r="K19" s="13"/>
      <c r="L19" s="13"/>
    </row>
    <row r="20" spans="1:16" s="3" customFormat="1" ht="16.5" customHeight="1" x14ac:dyDescent="0.25">
      <c r="A20" s="12"/>
      <c r="B20" s="9"/>
      <c r="C20" s="11"/>
      <c r="D20" s="11"/>
      <c r="E20" s="11"/>
      <c r="F20" s="11"/>
      <c r="G20" s="11"/>
      <c r="H20" s="11"/>
      <c r="I20" s="11"/>
      <c r="J20" s="13"/>
      <c r="K20" s="13"/>
      <c r="L20" s="13"/>
    </row>
    <row r="21" spans="1:16" s="3" customFormat="1" ht="16.5" customHeight="1" x14ac:dyDescent="0.25">
      <c r="A21" s="12">
        <v>63.4</v>
      </c>
      <c r="B21" s="7">
        <f>SUM(A21)*3.05/2</f>
        <v>96.684999999999988</v>
      </c>
      <c r="C21" s="10">
        <f>SUM((A21-A5)*3.05)/2</f>
        <v>79.147499999999994</v>
      </c>
      <c r="D21" s="10">
        <f>SUM((A21-A7)*3.05)/2</f>
        <v>64.355000000000004</v>
      </c>
      <c r="E21" s="10">
        <f>SUM((A21-A9)*3.05)/2</f>
        <v>54.289999999999985</v>
      </c>
      <c r="F21" s="10">
        <f>SUM((A21-A11)*3.05)/2</f>
        <v>47.884999999999998</v>
      </c>
      <c r="G21" s="10">
        <f>SUM((A21-A13)*3.05)/2</f>
        <v>42.089999999999996</v>
      </c>
      <c r="H21" s="10">
        <f>SUM((A21-A15)*3.05)/2</f>
        <v>32.94</v>
      </c>
      <c r="I21" s="10">
        <f>SUM((A21-A17)*3.05)/2</f>
        <v>19.367499999999993</v>
      </c>
      <c r="J21" s="10">
        <f>SUM((A21-A19)*3.05)/2</f>
        <v>9.1499999999999986</v>
      </c>
      <c r="K21" s="13" t="s">
        <v>10</v>
      </c>
      <c r="L21" s="13"/>
      <c r="M21" s="13"/>
    </row>
    <row r="22" spans="1:16" s="3" customFormat="1" ht="16.5" customHeight="1" x14ac:dyDescent="0.25">
      <c r="A22" s="12"/>
      <c r="B22" s="9"/>
      <c r="C22" s="11"/>
      <c r="D22" s="11"/>
      <c r="E22" s="11"/>
      <c r="F22" s="11"/>
      <c r="G22" s="11"/>
      <c r="H22" s="11"/>
      <c r="I22" s="11"/>
      <c r="J22" s="11"/>
      <c r="K22" s="13"/>
      <c r="L22" s="13"/>
      <c r="M22" s="13"/>
    </row>
    <row r="23" spans="1:16" s="3" customFormat="1" ht="16.5" customHeight="1" x14ac:dyDescent="0.25">
      <c r="A23" s="12">
        <v>70</v>
      </c>
      <c r="B23" s="7">
        <f>SUM(A23)*3.05/2</f>
        <v>106.75</v>
      </c>
      <c r="C23" s="10">
        <f>SUM((A23-A5)*3.05)/2</f>
        <v>89.212499999999991</v>
      </c>
      <c r="D23" s="10">
        <f>SUM((A23-A7)*3.05)/2</f>
        <v>74.419999999999987</v>
      </c>
      <c r="E23" s="10">
        <f>SUM((A23-A9)*3.05)/2</f>
        <v>64.355000000000004</v>
      </c>
      <c r="F23" s="10">
        <f>SUM((A23-A11)*3.05)/2</f>
        <v>57.949999999999996</v>
      </c>
      <c r="G23" s="10">
        <f>SUM((A23-A13)*3.05)/2</f>
        <v>52.155000000000001</v>
      </c>
      <c r="H23" s="10">
        <f>SUM((A23-A15)*3.05)/2</f>
        <v>43.005000000000003</v>
      </c>
      <c r="I23" s="10">
        <f>SUM((A23-A17)*3.05)/2</f>
        <v>29.432499999999994</v>
      </c>
      <c r="J23" s="10">
        <f>SUM((A23-A19)*3.05)/2</f>
        <v>19.215</v>
      </c>
      <c r="K23" s="10">
        <f>SUM((A23-A21)*3.05)/2</f>
        <v>10.065000000000001</v>
      </c>
      <c r="L23" s="16" t="s">
        <v>11</v>
      </c>
      <c r="M23" s="16"/>
    </row>
    <row r="24" spans="1:16" s="3" customFormat="1" ht="16.5" customHeight="1" x14ac:dyDescent="0.25">
      <c r="A24" s="12"/>
      <c r="B24" s="9"/>
      <c r="C24" s="11"/>
      <c r="D24" s="11"/>
      <c r="E24" s="11"/>
      <c r="F24" s="11"/>
      <c r="G24" s="11"/>
      <c r="H24" s="11"/>
      <c r="I24" s="11"/>
      <c r="J24" s="11"/>
      <c r="K24" s="11"/>
      <c r="L24" s="16"/>
      <c r="M24" s="16"/>
    </row>
    <row r="25" spans="1:16" s="3" customFormat="1" ht="16.5" customHeight="1" x14ac:dyDescent="0.25">
      <c r="A25" s="12">
        <v>76.599999999999994</v>
      </c>
      <c r="B25" s="7">
        <f>SUM(A25)*3.05/2</f>
        <v>116.81499999999998</v>
      </c>
      <c r="C25" s="10">
        <f>SUM((A25-A5)*3.05)/2</f>
        <v>99.277499999999989</v>
      </c>
      <c r="D25" s="10">
        <f>SUM((A25-A7)*3.05)/2</f>
        <v>84.484999999999985</v>
      </c>
      <c r="E25" s="10">
        <f>SUM((A25-A9)*3.05)/2</f>
        <v>74.419999999999987</v>
      </c>
      <c r="F25" s="10">
        <f>SUM((A25-A11)*3.05)/2</f>
        <v>68.014999999999986</v>
      </c>
      <c r="G25" s="10">
        <f>SUM((A25-A13)*3.05)/2</f>
        <v>62.219999999999992</v>
      </c>
      <c r="H25" s="10">
        <f>SUM((A25-A15)*3.05)/2</f>
        <v>53.069999999999993</v>
      </c>
      <c r="I25" s="10">
        <f>SUM((A25-A17)*3.05)/2</f>
        <v>39.497499999999988</v>
      </c>
      <c r="J25" s="10">
        <f>SUM((A25-A19)*3.05)/2</f>
        <v>29.27999999999999</v>
      </c>
      <c r="K25" s="10">
        <f>SUM((A25-A21)*3.05)/2</f>
        <v>20.129999999999992</v>
      </c>
      <c r="L25" s="10">
        <f>SUM((A25-A23)*3.05)/2</f>
        <v>10.064999999999991</v>
      </c>
      <c r="M25" s="13" t="s">
        <v>12</v>
      </c>
      <c r="N25" s="13"/>
      <c r="O25" s="13"/>
    </row>
    <row r="26" spans="1:16" s="3" customFormat="1" ht="16.5" customHeight="1" x14ac:dyDescent="0.25">
      <c r="A26" s="12"/>
      <c r="B26" s="9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3"/>
      <c r="N26" s="13"/>
      <c r="O26" s="13"/>
    </row>
    <row r="27" spans="1:16" s="3" customFormat="1" ht="16.5" customHeight="1" x14ac:dyDescent="0.25">
      <c r="A27" s="12">
        <v>85.2</v>
      </c>
      <c r="B27" s="7">
        <f>SUM(A27)*3.05/2</f>
        <v>129.93</v>
      </c>
      <c r="C27" s="10">
        <f>SUM((A27-A5)*3.05)/2</f>
        <v>112.3925</v>
      </c>
      <c r="D27" s="10">
        <f>SUM((A27-A7)*3.05)/2</f>
        <v>97.6</v>
      </c>
      <c r="E27" s="10">
        <f>SUM((A27-A9)*3.05)/2</f>
        <v>87.534999999999997</v>
      </c>
      <c r="F27" s="10">
        <f>SUM((A27-A11)*3.05)/2</f>
        <v>81.13</v>
      </c>
      <c r="G27" s="10">
        <f>SUM((A27-A13)*3.05)/2</f>
        <v>75.335000000000008</v>
      </c>
      <c r="H27" s="10">
        <f>SUM((A27-A15)*3.05)/2</f>
        <v>66.185000000000002</v>
      </c>
      <c r="I27" s="10">
        <f>SUM((A27-A17)*3.05)/2</f>
        <v>52.612499999999997</v>
      </c>
      <c r="J27" s="10">
        <f>SUM((A27-A19)*3.05)/2</f>
        <v>42.395000000000003</v>
      </c>
      <c r="K27" s="10">
        <f>SUM((A27-A21)*3.05)/2</f>
        <v>33.245000000000005</v>
      </c>
      <c r="L27" s="10">
        <f>SUM((A27-A23)*3.05)/2</f>
        <v>23.180000000000003</v>
      </c>
      <c r="M27" s="10">
        <f>SUM((A27-A25)*3.05)/2</f>
        <v>13.115000000000013</v>
      </c>
      <c r="N27" s="13" t="s">
        <v>13</v>
      </c>
      <c r="O27" s="13"/>
      <c r="P27" s="13"/>
    </row>
    <row r="28" spans="1:16" s="3" customFormat="1" ht="16.5" customHeight="1" x14ac:dyDescent="0.25">
      <c r="A28" s="12"/>
      <c r="B28" s="9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3"/>
      <c r="O28" s="13"/>
      <c r="P28" s="13"/>
    </row>
    <row r="29" spans="1:16" s="3" customFormat="1" ht="16.5" customHeight="1" x14ac:dyDescent="0.25">
      <c r="A29" s="12">
        <v>101.5</v>
      </c>
      <c r="B29" s="8">
        <f>SUM(A29)*3.05/2</f>
        <v>154.78749999999999</v>
      </c>
      <c r="C29" s="10">
        <f>SUM((A29-A5)*3.05)/2</f>
        <v>137.25</v>
      </c>
      <c r="D29" s="10">
        <f>SUM((A29-A7)*3.05)/2</f>
        <v>122.45749999999998</v>
      </c>
      <c r="E29" s="10">
        <f>SUM((A29-A9)*3.05)/2</f>
        <v>112.3925</v>
      </c>
      <c r="F29" s="10">
        <f>SUM((A29-A11)*3.05)/2</f>
        <v>105.9875</v>
      </c>
      <c r="G29" s="10">
        <f>SUM((A29-A13)*3.05)/2</f>
        <v>100.1925</v>
      </c>
      <c r="H29" s="10">
        <f>SUM((A29-A15)*3.05)/2</f>
        <v>91.042500000000004</v>
      </c>
      <c r="I29" s="10">
        <f>SUM((A29-A17)*3.05)/2</f>
        <v>77.469999999999985</v>
      </c>
      <c r="J29" s="10">
        <f>SUM((A29-A19)*3.05)/2</f>
        <v>67.252499999999998</v>
      </c>
      <c r="K29" s="10">
        <f>SUM((A29-A21)*3.05)/2</f>
        <v>58.102499999999999</v>
      </c>
      <c r="L29" s="10">
        <f>SUM((A29-A23)*3.05)/2</f>
        <v>48.037499999999994</v>
      </c>
      <c r="M29" s="10">
        <f>SUM((A29-A25)*3.05)/2</f>
        <v>37.972500000000004</v>
      </c>
      <c r="N29" s="10">
        <f>SUM((A29-A27)*3.05)/2</f>
        <v>24.857499999999995</v>
      </c>
      <c r="O29" s="16" t="s">
        <v>14</v>
      </c>
      <c r="P29" s="16"/>
    </row>
    <row r="30" spans="1:16" s="3" customFormat="1" ht="16.5" customHeight="1" x14ac:dyDescent="0.25">
      <c r="A30" s="12"/>
      <c r="B30" s="9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6"/>
      <c r="P30" s="16"/>
    </row>
    <row r="31" spans="1:16" s="2" customFormat="1" ht="15.75" x14ac:dyDescent="0.25">
      <c r="N31" s="4"/>
      <c r="O31" s="4"/>
    </row>
    <row r="32" spans="1:16" s="2" customFormat="1" ht="15.75" x14ac:dyDescent="0.25">
      <c r="A32" s="15" t="s">
        <v>18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s="2" customFormat="1" ht="15.75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s="2" customFormat="1" ht="15.75" x14ac:dyDescent="0.25"/>
    <row r="35" spans="1:15" s="2" customFormat="1" ht="15.75" x14ac:dyDescent="0.25"/>
    <row r="36" spans="1:15" s="2" customFormat="1" ht="15.75" x14ac:dyDescent="0.25"/>
    <row r="37" spans="1:15" s="2" customFormat="1" ht="15.75" x14ac:dyDescent="0.25">
      <c r="A37" s="17" t="s">
        <v>15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s="2" customFormat="1" ht="15.75" x14ac:dyDescent="0.25"/>
    <row r="39" spans="1:15" s="2" customFormat="1" ht="15.75" x14ac:dyDescent="0.25"/>
    <row r="40" spans="1:15" s="2" customFormat="1" ht="15.75" x14ac:dyDescent="0.25"/>
    <row r="41" spans="1:15" s="2" customFormat="1" ht="15.75" x14ac:dyDescent="0.25"/>
    <row r="42" spans="1:15" s="2" customFormat="1" ht="15.75" x14ac:dyDescent="0.25"/>
    <row r="43" spans="1:15" s="2" customFormat="1" ht="15.75" x14ac:dyDescent="0.25"/>
    <row r="44" spans="1:15" s="2" customFormat="1" ht="15.75" x14ac:dyDescent="0.25"/>
    <row r="45" spans="1:15" s="2" customFormat="1" ht="15.75" x14ac:dyDescent="0.25"/>
    <row r="46" spans="1:15" s="2" customFormat="1" ht="15.75" x14ac:dyDescent="0.25"/>
    <row r="47" spans="1:15" s="2" customFormat="1" ht="15.75" x14ac:dyDescent="0.25"/>
    <row r="48" spans="1:15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</sheetData>
  <mergeCells count="30">
    <mergeCell ref="A37:O37"/>
    <mergeCell ref="A27:A28"/>
    <mergeCell ref="N27:P28"/>
    <mergeCell ref="A29:A30"/>
    <mergeCell ref="O29:P30"/>
    <mergeCell ref="A32:O32"/>
    <mergeCell ref="A33:O33"/>
    <mergeCell ref="A21:A22"/>
    <mergeCell ref="K21:M22"/>
    <mergeCell ref="A23:A24"/>
    <mergeCell ref="L23:M24"/>
    <mergeCell ref="A25:A26"/>
    <mergeCell ref="M25:O26"/>
    <mergeCell ref="A15:A16"/>
    <mergeCell ref="H15:J16"/>
    <mergeCell ref="A17:A18"/>
    <mergeCell ref="I17:L18"/>
    <mergeCell ref="A19:A20"/>
    <mergeCell ref="J19:L20"/>
    <mergeCell ref="A9:A10"/>
    <mergeCell ref="E9:G10"/>
    <mergeCell ref="A11:A12"/>
    <mergeCell ref="F11:F12"/>
    <mergeCell ref="A13:A14"/>
    <mergeCell ref="G13:H14"/>
    <mergeCell ref="A1:O1"/>
    <mergeCell ref="B4:C4"/>
    <mergeCell ref="A5:A6"/>
    <mergeCell ref="A7:A8"/>
    <mergeCell ref="D7:E8"/>
  </mergeCells>
  <pageMargins left="0.59055118110236227" right="0.39370078740157483" top="0.39370078740157483" bottom="0.39370078740157483" header="0" footer="0"/>
  <pageSetup paperSize="9" scale="8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Сасово3,05</vt:lpstr>
      <vt:lpstr>Сасово3,05Дети</vt:lpstr>
      <vt:lpstr>'Сасово3,05'!Область_печати</vt:lpstr>
      <vt:lpstr>'Сасово3,05Дети'!Область_печати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2022-11-28T12:08:54Z</cp:lastPrinted>
  <dcterms:created xsi:type="dcterms:W3CDTF">2015-12-22T06:55:40Z</dcterms:created>
  <dcterms:modified xsi:type="dcterms:W3CDTF">2022-11-28T12:09:00Z</dcterms:modified>
</cp:coreProperties>
</file>